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2\LICITAÇÕES\LICITAÇÕES EM ANDAMENTO 1\22 - Computadores Educação\"/>
    </mc:Choice>
  </mc:AlternateContent>
  <bookViews>
    <workbookView xWindow="0" yWindow="0" windowWidth="20490" windowHeight="7755" tabRatio="500"/>
  </bookViews>
  <sheets>
    <sheet name="Computadores" sheetId="1" r:id="rId1"/>
  </sheets>
  <definedNames>
    <definedName name="_FilterDatabase_0" localSheetId="0">Computadores!$N$1:$O$2</definedName>
    <definedName name="_FilterDatabase_0_0" localSheetId="0">Computadores!$A$1:$N$2</definedName>
    <definedName name="_xlnm._FilterDatabase" localSheetId="0" hidden="1">Computadores!$A$1:$N$3</definedName>
    <definedName name="_xlnm.Print_Area" localSheetId="0">Computadores!$A$1:$O$11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E11" i="1"/>
  <c r="E10" i="1"/>
  <c r="F10" i="1"/>
  <c r="N2" i="1"/>
  <c r="N3" i="1"/>
  <c r="J11" i="1" l="1"/>
  <c r="J10" i="1"/>
  <c r="I11" i="1" l="1"/>
  <c r="G11" i="1"/>
  <c r="I10" i="1"/>
  <c r="O3" i="1" l="1"/>
  <c r="O2" i="1"/>
  <c r="G10" i="1" l="1"/>
  <c r="H10" i="1"/>
  <c r="H11" i="1"/>
</calcChain>
</file>

<file path=xl/sharedStrings.xml><?xml version="1.0" encoding="utf-8"?>
<sst xmlns="http://schemas.openxmlformats.org/spreadsheetml/2006/main" count="34" uniqueCount="28">
  <si>
    <t>ITEM</t>
  </si>
  <si>
    <t>CÓD.</t>
  </si>
  <si>
    <t>DESCRIÇÃO DO SERVIÇO</t>
  </si>
  <si>
    <t>UNIDADE</t>
  </si>
  <si>
    <t>QTD</t>
  </si>
  <si>
    <t>MÉDIA</t>
  </si>
  <si>
    <t>N° DE AMOSTRAS</t>
  </si>
  <si>
    <t>UN</t>
  </si>
  <si>
    <t>LEGENDA</t>
  </si>
  <si>
    <t>VALOR DESCONSIDERADO DO CONJUNTO DE DADOS NA COMPOSIÇÃO DA MÉDIA DE VALOR DO ITEM, COM OBJETIVO DE EVITAR A OCORRÊNCIA DE DISCREPÂNCIAS SIGNIFICATIVAS NOS VALORES DAS AMOSTRAS OBTIDAS.</t>
  </si>
  <si>
    <t>QTD.</t>
  </si>
  <si>
    <t>MÉDIA SANEADA</t>
  </si>
  <si>
    <t>DESVIO PADRÃO</t>
  </si>
  <si>
    <t>LS</t>
  </si>
  <si>
    <t>LI</t>
  </si>
  <si>
    <t>COEFICIENTE DE VARIAÇÃO</t>
  </si>
  <si>
    <t>MÉDIA FINAL</t>
  </si>
  <si>
    <t xml:space="preserve">TOTAL DA LICITAÇÃO </t>
  </si>
  <si>
    <t>MICROCOMPUTADOR</t>
  </si>
  <si>
    <t>MONITOR 21,5'</t>
  </si>
  <si>
    <t>MALKUT E BOHN LTDA</t>
  </si>
  <si>
    <t>ITAMAR LUIS GUIMARÃES CIA LTDA EPP</t>
  </si>
  <si>
    <t>PREFEITURA MUNICIPAL DE ALTAMIRA-PA</t>
  </si>
  <si>
    <t>BANCO DE PREÇOS</t>
  </si>
  <si>
    <t>MENOR PREÇO PARANÁ</t>
  </si>
  <si>
    <t>PREFEITURA MUNICIPAL DE JABOATÃO DOS GUARARAPES-PE</t>
  </si>
  <si>
    <t>PREFEITURA MUNICIPAL DE SANTO ANTÔNIO DA PATRULHA-RS</t>
  </si>
  <si>
    <t>Serviço de Água e Esgoto do Muncípio de Bariri -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</si>
</sst>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[$R$-416]\ #,##0.0;[Red]\-[$R$-416]\ #,##0.0"/>
  </numFmts>
  <fonts count="11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C9211E"/>
      <name val="Arial"/>
      <family val="2"/>
      <charset val="1"/>
    </font>
    <font>
      <sz val="14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sz val="16"/>
      <color rgb="FF000000"/>
      <name val="Arial"/>
      <family val="2"/>
      <charset val="1"/>
    </font>
    <font>
      <sz val="16"/>
      <color rgb="FFC9211E"/>
      <name val="Arial"/>
      <family val="2"/>
      <charset val="1"/>
    </font>
    <font>
      <b/>
      <u/>
      <sz val="16"/>
      <color rgb="FF000000"/>
      <name val="Arial"/>
      <family val="2"/>
      <charset val="1"/>
    </font>
    <font>
      <b/>
      <sz val="16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DBDBD"/>
        <bgColor rgb="FFCCCCFF"/>
      </patternFill>
    </fill>
    <fill>
      <patternFill patternType="solid">
        <fgColor rgb="FFFFCDD2"/>
        <bgColor rgb="FFCCCC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/>
    <xf numFmtId="0" fontId="2" fillId="0" borderId="1" xfId="0" applyFont="1" applyBorder="1" applyAlignment="1">
      <alignment horizontal="righ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4" borderId="5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164" fontId="7" fillId="0" borderId="5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DD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Y27"/>
  <sheetViews>
    <sheetView tabSelected="1" zoomScale="53" zoomScaleNormal="53" workbookViewId="0">
      <selection activeCell="L8" sqref="L8"/>
    </sheetView>
  </sheetViews>
  <sheetFormatPr defaultColWidth="12.5703125" defaultRowHeight="15" x14ac:dyDescent="0.25"/>
  <cols>
    <col min="1" max="1" width="10" style="1" customWidth="1"/>
    <col min="2" max="2" width="13" style="2" customWidth="1"/>
    <col min="3" max="3" width="32.140625" style="3" customWidth="1"/>
    <col min="4" max="4" width="13.28515625" style="2" customWidth="1"/>
    <col min="5" max="5" width="17.5703125" style="2" customWidth="1"/>
    <col min="6" max="8" width="26" style="2" customWidth="1"/>
    <col min="9" max="9" width="29.28515625" style="2" customWidth="1"/>
    <col min="10" max="10" width="19.28515625" style="2" customWidth="1"/>
    <col min="11" max="11" width="21.7109375" style="2" customWidth="1"/>
    <col min="12" max="12" width="19.28515625" style="2" customWidth="1"/>
    <col min="13" max="14" width="26" style="2" customWidth="1"/>
    <col min="15" max="16" width="28.5703125" style="1" customWidth="1"/>
    <col min="17" max="17" width="30.85546875" style="1" customWidth="1"/>
    <col min="18" max="18" width="28.5703125" style="1" customWidth="1"/>
    <col min="19" max="19" width="25.5703125" style="1" customWidth="1"/>
    <col min="20" max="20" width="26.28515625" style="1" customWidth="1"/>
    <col min="21" max="21" width="28" style="1" customWidth="1"/>
    <col min="22" max="1013" width="12.5703125" style="1"/>
  </cols>
  <sheetData>
    <row r="1" spans="1:1013" ht="87" customHeight="1" x14ac:dyDescent="0.25">
      <c r="A1" s="16" t="s">
        <v>0</v>
      </c>
      <c r="B1" s="16" t="s">
        <v>1</v>
      </c>
      <c r="C1" s="17" t="s">
        <v>2</v>
      </c>
      <c r="D1" s="17" t="s">
        <v>3</v>
      </c>
      <c r="E1" s="17" t="s">
        <v>4</v>
      </c>
      <c r="F1" s="17" t="s">
        <v>20</v>
      </c>
      <c r="G1" s="17" t="s">
        <v>21</v>
      </c>
      <c r="H1" s="17" t="s">
        <v>22</v>
      </c>
      <c r="I1" s="17" t="s">
        <v>25</v>
      </c>
      <c r="J1" s="17" t="s">
        <v>26</v>
      </c>
      <c r="K1" s="17" t="s">
        <v>24</v>
      </c>
      <c r="L1" s="17" t="s">
        <v>23</v>
      </c>
      <c r="M1" s="17" t="s">
        <v>27</v>
      </c>
      <c r="N1" s="18" t="s">
        <v>5</v>
      </c>
      <c r="O1" s="17" t="s">
        <v>6</v>
      </c>
      <c r="Q1" s="4"/>
      <c r="R1" s="4"/>
      <c r="S1" s="5"/>
      <c r="T1" s="5"/>
      <c r="U1" s="5"/>
      <c r="V1" s="5"/>
      <c r="W1" s="5"/>
    </row>
    <row r="2" spans="1:1013" s="8" customFormat="1" ht="71.25" customHeight="1" x14ac:dyDescent="0.25">
      <c r="A2" s="19">
        <v>1</v>
      </c>
      <c r="B2" s="19"/>
      <c r="C2" s="20" t="s">
        <v>18</v>
      </c>
      <c r="D2" s="19" t="s">
        <v>7</v>
      </c>
      <c r="E2" s="19">
        <v>30</v>
      </c>
      <c r="F2" s="21">
        <v>5420</v>
      </c>
      <c r="G2" s="21">
        <v>5990</v>
      </c>
      <c r="H2" s="21">
        <v>4390</v>
      </c>
      <c r="I2" s="21">
        <v>3366</v>
      </c>
      <c r="J2" s="21"/>
      <c r="K2" s="21"/>
      <c r="L2" s="21">
        <v>3942.1</v>
      </c>
      <c r="M2" s="22"/>
      <c r="N2" s="21">
        <f>AVERAGE(F2:M2)</f>
        <v>4621.62</v>
      </c>
      <c r="O2" s="19">
        <f>COUNTIF(F2:M2,"&gt;0")</f>
        <v>5</v>
      </c>
      <c r="Q2" s="6"/>
      <c r="R2" s="7"/>
      <c r="S2" s="7"/>
      <c r="T2" s="7"/>
      <c r="U2" s="7"/>
      <c r="V2" s="7"/>
      <c r="W2" s="7"/>
    </row>
    <row r="3" spans="1:1013" s="8" customFormat="1" ht="71.25" customHeight="1" x14ac:dyDescent="0.25">
      <c r="A3" s="19">
        <v>2</v>
      </c>
      <c r="B3" s="19">
        <v>36737</v>
      </c>
      <c r="C3" s="20" t="s">
        <v>19</v>
      </c>
      <c r="D3" s="19" t="s">
        <v>7</v>
      </c>
      <c r="E3" s="19">
        <v>30</v>
      </c>
      <c r="F3" s="21">
        <v>1399</v>
      </c>
      <c r="G3" s="23">
        <v>1840</v>
      </c>
      <c r="H3" s="21"/>
      <c r="I3" s="21"/>
      <c r="J3" s="21">
        <v>1190</v>
      </c>
      <c r="K3" s="21">
        <v>1015.53</v>
      </c>
      <c r="L3" s="21">
        <v>1006.88</v>
      </c>
      <c r="M3" s="21">
        <v>1180</v>
      </c>
      <c r="N3" s="21">
        <f>AVERAGE(F3:M3)</f>
        <v>1271.9016666666666</v>
      </c>
      <c r="O3" s="19">
        <f>COUNTIF(F3:M3,"&gt;0")</f>
        <v>6</v>
      </c>
      <c r="Q3" s="6"/>
      <c r="R3" s="7"/>
      <c r="S3" s="7"/>
      <c r="T3" s="7"/>
      <c r="U3" s="7"/>
      <c r="V3" s="7"/>
      <c r="W3" s="7"/>
    </row>
    <row r="4" spans="1:1013" ht="20.25" x14ac:dyDescent="0.3">
      <c r="A4" s="24"/>
      <c r="B4" s="24"/>
      <c r="C4" s="24"/>
      <c r="D4" s="25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5"/>
      <c r="Q4" s="5"/>
      <c r="R4" s="5"/>
      <c r="S4" s="5"/>
      <c r="T4" s="5"/>
      <c r="U4" s="5"/>
      <c r="V4" s="5"/>
      <c r="W4" s="5"/>
    </row>
    <row r="5" spans="1:1013" ht="19.899999999999999" customHeight="1" x14ac:dyDescent="0.3">
      <c r="A5" s="26" t="s">
        <v>8</v>
      </c>
      <c r="B5" s="26"/>
      <c r="C5" s="26"/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  <c r="O5" s="24"/>
      <c r="P5" s="5"/>
      <c r="Q5" s="5"/>
      <c r="R5" s="5"/>
      <c r="S5" s="5"/>
      <c r="T5" s="5"/>
      <c r="U5" s="5"/>
      <c r="V5" s="5"/>
      <c r="W5" s="5"/>
    </row>
    <row r="6" spans="1:1013" ht="39.6" customHeight="1" x14ac:dyDescent="0.3">
      <c r="A6" s="28"/>
      <c r="B6" s="29" t="s">
        <v>9</v>
      </c>
      <c r="C6" s="29"/>
      <c r="D6" s="29"/>
      <c r="E6" s="27"/>
      <c r="F6" s="27"/>
      <c r="G6" s="27"/>
      <c r="H6" s="27"/>
      <c r="I6" s="27"/>
      <c r="J6" s="27"/>
      <c r="K6" s="27"/>
      <c r="L6" s="27"/>
      <c r="M6" s="27"/>
      <c r="N6" s="27"/>
      <c r="O6" s="24"/>
      <c r="P6" s="5"/>
      <c r="Q6" s="5"/>
      <c r="R6" s="5"/>
      <c r="S6" s="5"/>
      <c r="T6" s="5"/>
      <c r="U6" s="5"/>
      <c r="V6" s="5"/>
      <c r="W6" s="5"/>
    </row>
    <row r="7" spans="1:1013" ht="20.25" x14ac:dyDescent="0.3">
      <c r="A7" s="24"/>
      <c r="B7" s="25"/>
      <c r="C7" s="30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4"/>
      <c r="P7" s="10"/>
      <c r="Q7" s="5"/>
      <c r="R7" s="5"/>
      <c r="S7" s="5"/>
      <c r="T7" s="5"/>
      <c r="U7" s="5"/>
      <c r="V7" s="5"/>
      <c r="W7" s="5"/>
    </row>
    <row r="8" spans="1:1013" ht="34.9" customHeight="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24"/>
      <c r="P8" s="5"/>
      <c r="Q8" s="5"/>
      <c r="ALU8"/>
      <c r="ALV8"/>
      <c r="ALW8"/>
      <c r="ALX8"/>
      <c r="ALY8"/>
    </row>
    <row r="9" spans="1:1013" ht="36.75" customHeight="1" x14ac:dyDescent="0.3">
      <c r="A9" s="16" t="s">
        <v>0</v>
      </c>
      <c r="B9" s="16" t="s">
        <v>1</v>
      </c>
      <c r="C9" s="17" t="s">
        <v>2</v>
      </c>
      <c r="D9" s="16" t="s">
        <v>10</v>
      </c>
      <c r="E9" s="37" t="s">
        <v>11</v>
      </c>
      <c r="F9" s="37" t="s">
        <v>12</v>
      </c>
      <c r="G9" s="37" t="s">
        <v>13</v>
      </c>
      <c r="H9" s="37" t="s">
        <v>14</v>
      </c>
      <c r="I9" s="38" t="s">
        <v>15</v>
      </c>
      <c r="J9" s="37" t="s">
        <v>16</v>
      </c>
      <c r="K9" s="41"/>
      <c r="L9" s="41"/>
      <c r="M9" s="42"/>
      <c r="N9" s="43"/>
      <c r="O9" s="24"/>
      <c r="P9" s="5"/>
      <c r="Q9" s="5"/>
      <c r="ALU9"/>
      <c r="ALV9"/>
      <c r="ALW9"/>
      <c r="ALX9"/>
      <c r="ALY9"/>
    </row>
    <row r="10" spans="1:1013" s="13" customFormat="1" ht="52.5" customHeight="1" x14ac:dyDescent="0.25">
      <c r="A10" s="19">
        <v>1</v>
      </c>
      <c r="B10" s="19"/>
      <c r="C10" s="20" t="s">
        <v>18</v>
      </c>
      <c r="D10" s="19">
        <v>30</v>
      </c>
      <c r="E10" s="31">
        <f>AVERAGE(F2,G2,H2,I2,J2,K2,L2)</f>
        <v>4621.62</v>
      </c>
      <c r="F10" s="32">
        <f>STDEV(F2,G2,H2,I2,J2,K2,L2)</f>
        <v>1072.596299639338</v>
      </c>
      <c r="G10" s="32">
        <f>E10+F10</f>
        <v>5694.2162996393381</v>
      </c>
      <c r="H10" s="32">
        <f>E10-F10</f>
        <v>3549.0237003606617</v>
      </c>
      <c r="I10" s="32">
        <f>(F10/E10)*100</f>
        <v>23.208232170523281</v>
      </c>
      <c r="J10" s="33">
        <f>E10</f>
        <v>4621.62</v>
      </c>
      <c r="K10" s="34"/>
      <c r="L10" s="34"/>
      <c r="M10" s="35"/>
      <c r="N10" s="35"/>
      <c r="O10" s="36"/>
      <c r="P10" s="12"/>
      <c r="Q10" s="12"/>
      <c r="ALP10" s="1"/>
      <c r="ALQ10" s="1"/>
      <c r="ALR10" s="1"/>
      <c r="ALS10" s="1"/>
      <c r="ALT10" s="1"/>
      <c r="ALU10"/>
      <c r="ALV10"/>
      <c r="ALW10"/>
      <c r="ALX10"/>
      <c r="ALY10"/>
    </row>
    <row r="11" spans="1:1013" s="13" customFormat="1" ht="48" customHeight="1" x14ac:dyDescent="0.25">
      <c r="A11" s="19">
        <v>2</v>
      </c>
      <c r="B11" s="19"/>
      <c r="C11" s="20" t="s">
        <v>19</v>
      </c>
      <c r="D11" s="19">
        <v>30</v>
      </c>
      <c r="E11" s="31">
        <f>AVERAGE(F3,G3,H3,I3,J3,K3,L3,M3)</f>
        <v>1271.9016666666666</v>
      </c>
      <c r="F11" s="32">
        <f>STDEV(F3,G3,H3,I3,J3,K3,L3,M3)</f>
        <v>313.05156676922536</v>
      </c>
      <c r="G11" s="32">
        <f>E11+F11</f>
        <v>1584.9532334358919</v>
      </c>
      <c r="H11" s="32">
        <f>E11-F11</f>
        <v>958.85009989744128</v>
      </c>
      <c r="I11" s="32">
        <f>(F11/E11)*100</f>
        <v>24.612874955157071</v>
      </c>
      <c r="J11" s="33">
        <f>E11</f>
        <v>1271.9016666666666</v>
      </c>
      <c r="K11" s="34"/>
      <c r="L11" s="34"/>
      <c r="M11" s="35"/>
      <c r="N11" s="35"/>
      <c r="O11" s="36"/>
      <c r="P11" s="12"/>
      <c r="Q11" s="12"/>
      <c r="ALP11" s="1"/>
      <c r="ALQ11" s="1"/>
      <c r="ALR11" s="1"/>
      <c r="ALS11" s="1"/>
      <c r="ALT11" s="1"/>
      <c r="ALU11"/>
      <c r="ALV11"/>
      <c r="ALW11"/>
      <c r="ALX11"/>
      <c r="ALY11"/>
    </row>
    <row r="12" spans="1:1013" s="14" customFormat="1" ht="18" x14ac:dyDescent="0.25">
      <c r="A12" s="15" t="s">
        <v>17</v>
      </c>
      <c r="B12" s="15"/>
      <c r="C12" s="15"/>
      <c r="D12" s="15"/>
      <c r="E12" s="15"/>
      <c r="F12" s="15"/>
      <c r="G12" s="15"/>
      <c r="H12" s="15"/>
      <c r="I12" s="15"/>
      <c r="J12" s="39"/>
      <c r="K12" s="44"/>
      <c r="L12" s="44"/>
      <c r="M12" s="44"/>
      <c r="N12" s="45"/>
      <c r="O12" s="5"/>
      <c r="P12" s="5"/>
      <c r="Q12" s="5"/>
      <c r="ALU12"/>
      <c r="ALV12"/>
      <c r="ALW12"/>
      <c r="ALX12"/>
      <c r="ALY12"/>
    </row>
    <row r="13" spans="1:1013" ht="15.75" x14ac:dyDescent="0.25">
      <c r="A13" s="5"/>
      <c r="B13" s="9"/>
      <c r="C13" s="11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5"/>
      <c r="P13" s="5"/>
      <c r="Q13" s="5"/>
      <c r="R13" s="5"/>
      <c r="S13" s="5"/>
      <c r="T13" s="5"/>
      <c r="U13" s="5"/>
      <c r="V13" s="5"/>
      <c r="W13" s="5"/>
    </row>
    <row r="14" spans="1:1013" ht="15.75" x14ac:dyDescent="0.25">
      <c r="A14" s="5"/>
      <c r="B14" s="9"/>
      <c r="C14" s="11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5"/>
      <c r="P14" s="5"/>
      <c r="Q14" s="5"/>
      <c r="R14" s="5"/>
      <c r="S14" s="5"/>
      <c r="T14" s="5"/>
      <c r="U14" s="5"/>
      <c r="V14" s="5"/>
      <c r="W14" s="5"/>
    </row>
    <row r="15" spans="1:1013" ht="15.75" x14ac:dyDescent="0.25">
      <c r="A15" s="5"/>
      <c r="B15" s="9"/>
      <c r="C15" s="1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5"/>
      <c r="P15" s="5"/>
      <c r="Q15" s="5"/>
      <c r="R15" s="5"/>
      <c r="S15" s="5"/>
      <c r="T15" s="5"/>
      <c r="U15" s="5"/>
      <c r="V15" s="5"/>
      <c r="W15" s="5"/>
    </row>
    <row r="16" spans="1:1013" ht="15.75" x14ac:dyDescent="0.25">
      <c r="A16" s="5"/>
      <c r="B16" s="9"/>
      <c r="C16" s="1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5"/>
      <c r="P16" s="5"/>
      <c r="Q16" s="5"/>
      <c r="R16" s="5"/>
      <c r="S16" s="5"/>
      <c r="T16" s="5"/>
      <c r="U16" s="5"/>
      <c r="V16" s="5"/>
      <c r="W16" s="5"/>
    </row>
    <row r="17" spans="1:23" ht="15.75" x14ac:dyDescent="0.25">
      <c r="A17" s="5"/>
      <c r="B17" s="9"/>
      <c r="C17" s="11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5"/>
      <c r="P17" s="5"/>
      <c r="Q17" s="5"/>
      <c r="R17" s="5"/>
      <c r="S17" s="5"/>
      <c r="T17" s="5"/>
      <c r="U17" s="5"/>
      <c r="V17" s="5"/>
      <c r="W17" s="5"/>
    </row>
    <row r="18" spans="1:23" ht="15.75" x14ac:dyDescent="0.25">
      <c r="A18" s="5"/>
      <c r="B18" s="9"/>
      <c r="C18" s="11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5"/>
      <c r="P18" s="5"/>
      <c r="Q18" s="5"/>
      <c r="R18" s="5"/>
      <c r="S18" s="5"/>
      <c r="T18" s="5"/>
      <c r="U18" s="5"/>
      <c r="V18" s="5"/>
      <c r="W18" s="5"/>
    </row>
    <row r="19" spans="1:23" ht="15.75" x14ac:dyDescent="0.25">
      <c r="A19" s="5"/>
      <c r="B19" s="9"/>
      <c r="C19" s="11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5"/>
      <c r="P19" s="5"/>
      <c r="Q19" s="5"/>
      <c r="R19" s="5"/>
      <c r="S19" s="5"/>
      <c r="T19" s="5"/>
      <c r="U19" s="5"/>
      <c r="V19" s="5"/>
      <c r="W19" s="5"/>
    </row>
    <row r="20" spans="1:23" ht="15.75" x14ac:dyDescent="0.25">
      <c r="A20" s="5"/>
      <c r="B20" s="9"/>
      <c r="C20" s="11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5"/>
      <c r="P20" s="5"/>
      <c r="Q20" s="5"/>
      <c r="R20" s="5"/>
      <c r="S20" s="5"/>
      <c r="T20" s="5"/>
      <c r="U20" s="5"/>
      <c r="V20" s="5"/>
      <c r="W20" s="5"/>
    </row>
    <row r="21" spans="1:23" ht="15.75" x14ac:dyDescent="0.25">
      <c r="A21" s="5"/>
      <c r="B21" s="9"/>
      <c r="C21" s="11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/>
      <c r="P21" s="5"/>
      <c r="Q21" s="5"/>
      <c r="R21" s="5"/>
      <c r="S21" s="5"/>
      <c r="T21" s="5"/>
      <c r="U21" s="5"/>
      <c r="V21" s="5"/>
      <c r="W21" s="5"/>
    </row>
    <row r="22" spans="1:23" ht="15.75" x14ac:dyDescent="0.25">
      <c r="A22" s="5"/>
      <c r="B22" s="9"/>
      <c r="C22" s="11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/>
      <c r="P22" s="5"/>
      <c r="Q22" s="5"/>
      <c r="R22" s="5"/>
      <c r="S22" s="5"/>
      <c r="T22" s="5"/>
      <c r="U22" s="5"/>
      <c r="V22" s="5"/>
      <c r="W22" s="5"/>
    </row>
    <row r="23" spans="1:23" ht="15.75" x14ac:dyDescent="0.25">
      <c r="A23" s="5"/>
      <c r="B23" s="9"/>
      <c r="C23" s="11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/>
      <c r="P23" s="5"/>
      <c r="Q23" s="5"/>
      <c r="R23" s="5"/>
      <c r="S23" s="5"/>
      <c r="T23" s="5"/>
      <c r="U23" s="5"/>
      <c r="V23" s="5"/>
      <c r="W23" s="5"/>
    </row>
    <row r="24" spans="1:23" ht="15.75" x14ac:dyDescent="0.25">
      <c r="A24" s="5"/>
      <c r="B24" s="9"/>
      <c r="C24" s="11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/>
      <c r="P24" s="5"/>
      <c r="Q24" s="5"/>
      <c r="R24" s="5"/>
      <c r="S24" s="5"/>
      <c r="T24" s="5"/>
      <c r="U24" s="5"/>
      <c r="V24" s="5"/>
      <c r="W24" s="5"/>
    </row>
    <row r="25" spans="1:23" ht="15.75" x14ac:dyDescent="0.25">
      <c r="A25" s="5"/>
      <c r="B25" s="9"/>
      <c r="C25" s="11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/>
      <c r="P25" s="5"/>
      <c r="Q25" s="5"/>
      <c r="R25" s="5"/>
      <c r="S25" s="5"/>
      <c r="T25" s="5"/>
      <c r="U25" s="5"/>
      <c r="V25" s="5"/>
      <c r="W25" s="5"/>
    </row>
    <row r="26" spans="1:23" ht="15.75" x14ac:dyDescent="0.25">
      <c r="A26" s="5"/>
      <c r="B26" s="9"/>
      <c r="C26" s="11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/>
      <c r="P26" s="5"/>
      <c r="Q26" s="5"/>
      <c r="R26" s="5"/>
      <c r="S26" s="5"/>
      <c r="T26" s="5"/>
      <c r="U26" s="5"/>
      <c r="V26" s="5"/>
      <c r="W26" s="5"/>
    </row>
    <row r="27" spans="1:23" ht="15.75" x14ac:dyDescent="0.25">
      <c r="A27" s="5"/>
      <c r="B27" s="9"/>
      <c r="C27" s="11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/>
      <c r="P27" s="5"/>
      <c r="Q27" s="5"/>
      <c r="R27" s="5"/>
      <c r="S27" s="5"/>
      <c r="T27" s="5"/>
      <c r="U27" s="5"/>
      <c r="V27" s="5"/>
      <c r="W27" s="5"/>
    </row>
  </sheetData>
  <autoFilter ref="A1:O3"/>
  <mergeCells count="2">
    <mergeCell ref="A5:D5"/>
    <mergeCell ref="B6:D6"/>
  </mergeCells>
  <conditionalFormatting sqref="K10:L11 I10:I11">
    <cfRule type="colorScale" priority="2">
      <colorScale>
        <cfvo type="num" val="25"/>
        <cfvo type="num" val="25.01"/>
        <color rgb="FFDDE8CB"/>
        <color rgb="FFFFD7D7"/>
      </colorScale>
    </cfRule>
  </conditionalFormatting>
  <conditionalFormatting sqref="O2:O3">
    <cfRule type="colorScale" priority="3">
      <colorScale>
        <cfvo type="num" val="2"/>
        <cfvo type="num" val="3"/>
        <color rgb="FFFFCDD2"/>
        <color rgb="FFC8E6C9"/>
      </colorScale>
    </cfRule>
  </conditionalFormatting>
  <pageMargins left="0.70833333333333304" right="0.70833333333333304" top="0.97361111111111098" bottom="0.97361111111111098" header="0.70833333333333304" footer="0.70833333333333304"/>
  <pageSetup paperSize="9" scale="37" firstPageNumber="0" orientation="landscape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5567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Computadores</vt:lpstr>
      <vt:lpstr>Computadores!_FilterDatabase_0</vt:lpstr>
      <vt:lpstr>Computadores!_FilterDatabase_0_0</vt:lpstr>
      <vt:lpstr>Computadores!Area_de_impressao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MATHEUS PONTE</cp:lastModifiedBy>
  <cp:revision>702</cp:revision>
  <cp:lastPrinted>2022-05-27T17:47:19Z</cp:lastPrinted>
  <dcterms:created xsi:type="dcterms:W3CDTF">2015-06-05T18:19:34Z</dcterms:created>
  <dcterms:modified xsi:type="dcterms:W3CDTF">2022-05-27T18:13:12Z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